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19440" windowHeight="11100" activeTab="1"/>
  </bookViews>
  <sheets>
    <sheet name="một số lưu ý" sheetId="6" r:id="rId1"/>
    <sheet name="ma trận tự luận 100" sheetId="3" r:id="rId2"/>
  </sheets>
  <definedNames>
    <definedName name="_xlnm.Print_Area" localSheetId="1">'ma trận tự luận 100'!$A$2:$V$15</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3" l="1"/>
  <c r="G15" i="3"/>
  <c r="C15" i="3"/>
  <c r="V13" i="3" l="1"/>
  <c r="N11" i="3" l="1"/>
  <c r="N12" i="3"/>
  <c r="N9" i="3"/>
  <c r="N10" i="3"/>
  <c r="D9" i="3" l="1"/>
  <c r="F9" i="3"/>
  <c r="H9" i="3"/>
  <c r="J9" i="3"/>
  <c r="L9" i="3"/>
  <c r="P9" i="3"/>
  <c r="R9" i="3"/>
  <c r="D10" i="3"/>
  <c r="F10" i="3"/>
  <c r="H10" i="3"/>
  <c r="J10" i="3"/>
  <c r="L10" i="3"/>
  <c r="P10" i="3"/>
  <c r="R10" i="3"/>
  <c r="V14" i="3"/>
  <c r="Q13" i="3"/>
  <c r="O13" i="3"/>
  <c r="O15" i="3" s="1"/>
  <c r="M13" i="3"/>
  <c r="K13" i="3"/>
  <c r="G13" i="3"/>
  <c r="E13" i="3"/>
  <c r="C13" i="3"/>
  <c r="T12" i="3"/>
  <c r="S12" i="3"/>
  <c r="R12" i="3"/>
  <c r="P12" i="3"/>
  <c r="L12" i="3"/>
  <c r="J12" i="3"/>
  <c r="H12" i="3"/>
  <c r="F12" i="3"/>
  <c r="D12" i="3"/>
  <c r="T11" i="3"/>
  <c r="S11" i="3"/>
  <c r="R11" i="3"/>
  <c r="P11" i="3"/>
  <c r="L11" i="3"/>
  <c r="J11" i="3"/>
  <c r="H11" i="3"/>
  <c r="F11" i="3"/>
  <c r="D11" i="3"/>
  <c r="T10" i="3"/>
  <c r="S10" i="3"/>
  <c r="T9" i="3"/>
  <c r="S9" i="3"/>
  <c r="P13" i="3" l="1"/>
  <c r="F13" i="3"/>
  <c r="J13" i="3"/>
  <c r="S13" i="3"/>
  <c r="V15" i="3"/>
  <c r="L13" i="3"/>
  <c r="H13" i="3"/>
  <c r="N13" i="3"/>
  <c r="U12" i="3"/>
  <c r="U11" i="3"/>
  <c r="R13" i="3"/>
  <c r="U9" i="3"/>
  <c r="U10" i="3"/>
  <c r="T13" i="3"/>
  <c r="D13" i="3"/>
  <c r="U13" i="3" l="1"/>
</calcChain>
</file>

<file path=xl/comments1.xml><?xml version="1.0" encoding="utf-8"?>
<comments xmlns="http://schemas.openxmlformats.org/spreadsheetml/2006/main">
  <authors>
    <author>tc={889203E6-4D05-804E-ABE3-BA4CF94CA6CC}</author>
    <author>tc={F252763C-D2E3-A24F-B620-54CBF7D0A724}</author>
    <author>tc={797717F9-16BD-B943-89F4-95DC0DCEAB2E}</author>
    <author>tc={BD7BE5E4-EF8D-8D4E-AEFE-BFB000D81ACD}</author>
    <author>tc={E5EC52E3-7499-AA4C-AD1F-DB2BE3C8BB7E}</author>
    <author>tc={98D51698-4548-0845-B60F-EAC6797E352C}</author>
    <author>tc={97580A00-6A53-E349-BE01-25B4C72C03D7}</author>
    <author>tc={8CB8DAB5-4E44-E043-829D-1B04396A021C}</author>
    <author>tc={490487AE-2ACF-DC47-80A0-E7930CEDB8AB}</author>
    <author>tc={FC0761B9-30AE-FD45-82B2-967A5276A624}</author>
    <author>tc={BCA4E5EA-2A0D-A242-945E-8FA87DD1E349}</author>
    <author>tc={5E876841-1BEE-B34C-8086-5AE844B02632}</author>
  </authors>
  <commentList>
    <comment ref="V6" author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giữa kỳ 1 từ tuần 1 - 9, kiểm tra tuần đến tuần 9, từ bài 1 đến bài 15.
</t>
        </r>
      </text>
    </comment>
    <comment ref="C8" authorId="1">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trắc nghiệm</t>
        </r>
      </text>
    </comment>
    <comment ref="D8" authorId="2">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hỏi trắc nghiệm nhận biết từ 0,5 —&gt; 0,75 phút/câu</t>
        </r>
      </text>
    </comment>
    <comment ref="E8" authorId="3">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F8" authorId="4">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TL Nhận biết từ 3 - 4 phút/câu (1 điểm)</t>
        </r>
      </text>
    </comment>
    <comment ref="H8" authorId="5">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ở mức độ thông hiểu được thiết kế tối đa 4 dòng (phần dẫn và phần phương án lựa chọn) thời gian từ 1,0 -1,25phút/câu</t>
        </r>
      </text>
    </comment>
    <comment ref="J8" authorId="6">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tự luận nhận biết được tính theo ý (0,25 đ) x số ý x (1 phút —&gt; 1,25 phút) 
</t>
        </r>
      </text>
    </comment>
    <comment ref="K8" authorId="7">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dạng vận dụng, áp dụng kiến thức có trong chuẩn và học liệu trong sách giáo khoa vào một trường hợp cụ thể.
</t>
        </r>
      </text>
    </comment>
    <comment ref="L8" authorId="8">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1,5 - 1,75 phút/câu</t>
        </r>
      </text>
    </comment>
    <comment ref="N8" authorId="9">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vận dụng tự luận = (1,25  - 1,5) x số ý = câu có 4 ý từ 5- 6 phút. </t>
        </r>
      </text>
    </comment>
    <comment ref="P8" authorId="1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2 - 2,5 phút/câu
</t>
        </r>
      </text>
    </comment>
    <comment ref="R8" authorId="11">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(2,5 - 3) * số ý . khoảng 5 - 6 phút/ câu. </t>
        </r>
      </text>
    </comment>
  </commentList>
</comments>
</file>

<file path=xl/sharedStrings.xml><?xml version="1.0" encoding="utf-8"?>
<sst xmlns="http://schemas.openxmlformats.org/spreadsheetml/2006/main" count="43" uniqueCount="29">
  <si>
    <t>stt</t>
  </si>
  <si>
    <t>NỘI DUNG KIẾN THỨC</t>
  </si>
  <si>
    <t>CÂU HỎI THEO MỨC ĐỘ NHẬN THỨC</t>
  </si>
  <si>
    <t>NHẬN BIÊT</t>
  </si>
  <si>
    <t>THÔNG HIỂU</t>
  </si>
  <si>
    <t>VẬN DỤNG</t>
  </si>
  <si>
    <t>VẬN DỤNG CAO</t>
  </si>
  <si>
    <t>chTN</t>
  </si>
  <si>
    <t>Thời gian</t>
  </si>
  <si>
    <t>ch TL</t>
  </si>
  <si>
    <t>chTL</t>
  </si>
  <si>
    <t>Tổng thời gian</t>
  </si>
  <si>
    <t>tỉ lệ %</t>
  </si>
  <si>
    <t xml:space="preserve">tổng </t>
  </si>
  <si>
    <t xml:space="preserve">tỉ lệ </t>
  </si>
  <si>
    <t>tổng số câu</t>
  </si>
  <si>
    <t>tổng điểm</t>
  </si>
  <si>
    <t>thời gian/ câu trắc nghiệm/tự luận</t>
  </si>
  <si>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</si>
  <si>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</si>
  <si>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</si>
  <si>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</si>
  <si>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rPr>
        <b/>
        <sz val="12"/>
        <color theme="1"/>
        <rFont val="Times New Roman"/>
        <family val="1"/>
      </rPr>
      <t>Câu tự luận:  vẫn đảm bảo theo mức độ 4:3:2:1, trong đó:</t>
    </r>
    <r>
      <rPr>
        <sz val="12"/>
        <color theme="1"/>
        <rFont val="Times New Roman"/>
        <family val="1"/>
      </rPr>
      <t xml:space="preserve">
</t>
    </r>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Times New Roman"/>
        <family val="1"/>
      </rPr>
      <t xml:space="preserve">Thông hiểu: </t>
    </r>
    <r>
      <rPr>
        <sz val="12"/>
        <color theme="1"/>
        <rFont val="Times New Roman"/>
        <family val="1"/>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Times New Roman"/>
        <family val="1"/>
      </rPr>
      <t>Vận dụng:</t>
    </r>
    <r>
      <rPr>
        <sz val="12"/>
        <color theme="1"/>
        <rFont val="Times New Roman"/>
        <family val="1"/>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Times New Roman"/>
        <family val="1"/>
      </rPr>
      <t>Vận dụng cao</t>
    </r>
    <r>
      <rPr>
        <sz val="12"/>
        <color theme="1"/>
        <rFont val="Times New Roman"/>
        <family val="1"/>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</si>
  <si>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MA TRẬN ĐỀ KIỂM TRA CUỐI KỲ 1</t>
  </si>
  <si>
    <t>Bài 6: Tiết 2 - Kinh tế Hoa Kì</t>
  </si>
  <si>
    <t>Bài 6: Tiết 1 - Tự nhiên, dân cư xã hội Hoa Kì.</t>
  </si>
  <si>
    <t>MÔN ĐỊA LÍ LỚP 11, THỜI GIAN 45 PHÚT</t>
  </si>
  <si>
    <t>Bài 7: Tiết 1 - EU - Liên minh khu vự lớn nhất thế giới.</t>
  </si>
  <si>
    <t>EU - Hợp tác, liên kết để cùng phát triển.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</si>
</sst>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164" formatCode="_(* #,##0.0_);_(* \(#,##0.0\);_(* &quot;-&quot;_);_(@_)"/>
  </numFmts>
  <fonts count="12" x14ac:knownFonts="1">
    <font>
      <sz val="12"/>
      <color theme="1"/>
      <name val="Calibri"/>
      <family val="2"/>
      <scheme val="minor"/>
    </font>
    <font>
      <sz val="12"/>
      <color theme="1"/>
      <name val="Calibri"/>
      <family val="2"/>
      <scheme val="minor"/>
    </font>
    <font>
      <b/>
      <sz val="14"/>
      <color theme="1"/>
      <name val="Times New Roman"/>
      <family val="1"/>
    </font>
    <font>
      <b/>
      <sz val="12"/>
      <color theme="1"/>
      <name val="Times New Roman"/>
      <family val="1"/>
    </font>
    <font>
      <sz val="12"/>
      <color theme="1"/>
      <name val="Times New Roman"/>
      <family val="1"/>
    </font>
    <font>
      <b/>
      <sz val="16"/>
      <color theme="1"/>
      <name val="Times New Roman"/>
      <family val="1"/>
    </font>
    <font>
      <b/>
      <sz val="20"/>
      <color theme="1"/>
      <name val="Times New Roman"/>
      <family val="1"/>
    </font>
    <font>
      <sz val="14"/>
      <color theme="1"/>
      <name val="Times New Roman"/>
      <family val="1"/>
    </font>
    <font>
      <i/>
      <sz val="14"/>
      <color theme="1"/>
      <name val="Times New Roman"/>
      <family val="1"/>
    </font>
    <font>
      <b/>
      <i/>
      <sz val="14"/>
      <color theme="1"/>
      <name val="Times New Roman"/>
      <family val="1"/>
    </font>
    <font>
      <i/>
      <sz val="12"/>
      <color theme="1"/>
      <name val="Times New Roman"/>
      <family val="1"/>
    </font>
    <font>
      <sz val="14"/>
      <color rgb="FF00000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3" fillId="0" borderId="1" xfId="0" applyFont="1" applyBorder="1" applyAlignment="1">
      <alignment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2" fontId="4" fillId="0" borderId="0" xfId="0" applyNumberFormat="1" applyFont="1" applyAlignment="1">
      <alignment vertical="center"/>
    </xf>
    <xf numFmtId="0" fontId="3" fillId="0" borderId="0" xfId="0" applyFont="1" applyAlignment="1">
      <alignment vertical="center"/>
    </xf>
    <xf numFmtId="0" fontId="8" fillId="0" borderId="1" xfId="0" applyFont="1" applyBorder="1" applyAlignment="1">
      <alignment horizontal="center" vertical="center"/>
    </xf>
    <xf numFmtId="41" fontId="8" fillId="0" borderId="1" xfId="1" applyFont="1" applyBorder="1" applyAlignment="1">
      <alignment horizontal="center" vertical="center"/>
    </xf>
    <xf numFmtId="41" fontId="8" fillId="0" borderId="1" xfId="0" applyNumberFormat="1" applyFont="1" applyBorder="1" applyAlignment="1">
      <alignment horizontal="center" vertical="center"/>
    </xf>
    <xf numFmtId="9" fontId="8" fillId="0" borderId="1" xfId="2"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vertical="center"/>
    </xf>
    <xf numFmtId="0" fontId="9" fillId="0" borderId="1" xfId="0" applyFont="1" applyBorder="1" applyAlignment="1">
      <alignment vertical="center"/>
    </xf>
    <xf numFmtId="41" fontId="2" fillId="0" borderId="1" xfId="0" applyNumberFormat="1" applyFont="1" applyBorder="1" applyAlignment="1">
      <alignment vertical="center"/>
    </xf>
    <xf numFmtId="9" fontId="2" fillId="0" borderId="1" xfId="2" applyFont="1" applyBorder="1" applyAlignment="1">
      <alignment vertical="center"/>
    </xf>
    <xf numFmtId="9" fontId="7" fillId="0" borderId="1" xfId="0" applyNumberFormat="1" applyFont="1" applyBorder="1" applyAlignment="1">
      <alignment vertical="center"/>
    </xf>
    <xf numFmtId="0" fontId="10" fillId="0" borderId="0" xfId="0" applyFont="1"/>
    <xf numFmtId="0" fontId="7" fillId="0" borderId="1" xfId="0" applyFont="1" applyBorder="1" applyAlignment="1">
      <alignment horizontal="center" vertical="center"/>
    </xf>
    <xf numFmtId="164" fontId="8" fillId="0" borderId="1" xfId="1" applyNumberFormat="1" applyFont="1" applyBorder="1" applyAlignment="1">
      <alignment horizontal="center" vertical="center"/>
    </xf>
    <xf numFmtId="0" fontId="0" fillId="0" borderId="0" xfId="0" applyAlignment="1">
      <alignment horizontal="left" vertical="center" wrapText="1"/>
    </xf>
    <xf numFmtId="0" fontId="9" fillId="0" borderId="0" xfId="0" applyFont="1" applyAlignment="1">
      <alignment vertical="center"/>
    </xf>
    <xf numFmtId="0" fontId="7" fillId="0" borderId="0" xfId="0" applyFont="1"/>
    <xf numFmtId="0" fontId="4" fillId="0" borderId="0" xfId="0" applyFont="1" applyAlignment="1">
      <alignment horizontal="center"/>
    </xf>
    <xf numFmtId="0" fontId="4" fillId="0" borderId="0" xfId="0" applyFont="1" applyAlignment="1">
      <alignment horizontal="center" vertical="center" wrapText="1"/>
    </xf>
    <xf numFmtId="9" fontId="8" fillId="0" borderId="1" xfId="0" applyNumberFormat="1" applyFont="1" applyBorder="1" applyAlignment="1">
      <alignment horizontal="center" vertical="center"/>
    </xf>
    <xf numFmtId="41" fontId="9" fillId="0" borderId="1" xfId="0" applyNumberFormat="1" applyFont="1" applyBorder="1" applyAlignment="1">
      <alignment vertical="center"/>
    </xf>
    <xf numFmtId="0" fontId="7" fillId="0" borderId="0" xfId="0" applyFont="1" applyAlignment="1">
      <alignment horizontal="left" vertical="center" wrapText="1"/>
    </xf>
    <xf numFmtId="0" fontId="4" fillId="0" borderId="0" xfId="0" applyFont="1" applyAlignment="1">
      <alignment horizontal="left" vertical="top" wrapText="1"/>
    </xf>
    <xf numFmtId="0" fontId="9" fillId="0" borderId="1" xfId="0" applyFont="1" applyBorder="1" applyAlignment="1">
      <alignment horizontal="center" vertical="center"/>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3" fillId="0" borderId="1" xfId="0" applyFont="1" applyBorder="1" applyAlignment="1">
      <alignment horizontal="center" vertical="center" wrapText="1"/>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11" fillId="0" borderId="0" xfId="0" applyFont="1" applyAlignment="1">
      <alignment vertical="center"/>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opLeftCell="B1" zoomScale="96" zoomScaleNormal="96" workbookViewId="0">
      <selection activeCell="B5" sqref="B5:L5"/>
    </sheetView>
  </sheetViews>
  <sheetFormatPr defaultColWidth="10.75" defaultRowHeight="15.75" x14ac:dyDescent="0.25"/>
  <cols>
    <col min="1" max="1" width="6.125" customWidth="1"/>
  </cols>
  <sheetData>
    <row r="1" spans="1:12" ht="19.5" x14ac:dyDescent="0.25">
      <c r="A1" s="21" t="s">
        <v>18</v>
      </c>
    </row>
    <row r="2" spans="1:12" s="20" customFormat="1" ht="69.95" customHeight="1" x14ac:dyDescent="0.25">
      <c r="A2" s="24">
        <v>1</v>
      </c>
      <c r="B2" s="27" t="s">
        <v>19</v>
      </c>
      <c r="C2" s="27"/>
      <c r="D2" s="27"/>
      <c r="E2" s="27"/>
      <c r="F2" s="27"/>
      <c r="G2" s="27"/>
      <c r="H2" s="27"/>
      <c r="I2" s="27"/>
      <c r="J2" s="27"/>
      <c r="K2" s="27"/>
      <c r="L2" s="27"/>
    </row>
    <row r="3" spans="1:12" ht="65.099999999999994" customHeight="1" x14ac:dyDescent="0.25">
      <c r="A3" s="23">
        <v>2</v>
      </c>
      <c r="B3" s="27" t="s">
        <v>20</v>
      </c>
      <c r="C3" s="27"/>
      <c r="D3" s="27"/>
      <c r="E3" s="27"/>
      <c r="F3" s="27"/>
      <c r="G3" s="27"/>
      <c r="H3" s="27"/>
      <c r="I3" s="27"/>
      <c r="J3" s="27"/>
      <c r="K3" s="27"/>
      <c r="L3" s="27"/>
    </row>
    <row r="4" spans="1:12" ht="18.75" x14ac:dyDescent="0.3">
      <c r="A4" s="23">
        <v>3</v>
      </c>
      <c r="B4" s="22" t="s">
        <v>21</v>
      </c>
      <c r="C4" s="22"/>
      <c r="D4" s="22"/>
      <c r="E4" s="22"/>
      <c r="F4" s="22"/>
      <c r="G4" s="22"/>
      <c r="H4" s="22"/>
      <c r="I4" s="22"/>
      <c r="J4" s="22"/>
      <c r="K4" s="22"/>
      <c r="L4" s="22"/>
    </row>
    <row r="5" spans="1:12" ht="372.95" customHeight="1" x14ac:dyDescent="0.25">
      <c r="B5" s="28" t="s">
        <v>22</v>
      </c>
      <c r="C5" s="28"/>
      <c r="D5" s="28"/>
      <c r="E5" s="28"/>
      <c r="F5" s="28"/>
      <c r="G5" s="28"/>
      <c r="H5" s="28"/>
      <c r="I5" s="28"/>
      <c r="J5" s="28"/>
      <c r="K5" s="28"/>
      <c r="L5" s="28"/>
    </row>
  </sheetData>
  <mergeCells count="3">
    <mergeCell ref="B2:L2"/>
    <mergeCell ref="B3:L3"/>
    <mergeCell ref="B5: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Y15"/>
  <sheetViews>
    <sheetView tabSelected="1" zoomScale="80" zoomScaleNormal="80" workbookViewId="0">
      <selection activeCell="V11" sqref="V11"/>
    </sheetView>
  </sheetViews>
  <sheetFormatPr defaultColWidth="10.75" defaultRowHeight="15.75" x14ac:dyDescent="0.25"/>
  <cols>
    <col min="1" max="1" width="6.875" style="2" customWidth="1"/>
    <col min="2" max="2" width="35.875" style="2" customWidth="1"/>
    <col min="3" max="20" width="7" style="2" customWidth="1"/>
    <col min="21" max="16384" width="10.75" style="2"/>
  </cols>
  <sheetData>
    <row r="2" spans="1:25" ht="30" customHeight="1" x14ac:dyDescent="0.25">
      <c r="A2" s="38" t="s">
        <v>23</v>
      </c>
      <c r="B2" s="38"/>
      <c r="C2" s="38"/>
      <c r="D2" s="38"/>
      <c r="E2" s="38"/>
      <c r="F2" s="38"/>
      <c r="G2" s="38"/>
      <c r="H2" s="38"/>
      <c r="I2" s="38"/>
      <c r="J2" s="38"/>
      <c r="K2" s="38"/>
      <c r="L2" s="38"/>
      <c r="M2" s="38"/>
      <c r="N2" s="38"/>
      <c r="O2" s="38"/>
      <c r="P2" s="38"/>
      <c r="Q2" s="38"/>
      <c r="R2" s="38"/>
      <c r="S2" s="38"/>
      <c r="T2" s="38"/>
      <c r="U2" s="38"/>
      <c r="V2" s="38"/>
    </row>
    <row r="3" spans="1:25" ht="33" customHeight="1" x14ac:dyDescent="0.25">
      <c r="A3" s="38" t="s">
        <v>26</v>
      </c>
      <c r="B3" s="38"/>
      <c r="C3" s="38"/>
      <c r="D3" s="38"/>
      <c r="E3" s="38"/>
      <c r="F3" s="38"/>
      <c r="G3" s="38"/>
      <c r="H3" s="38"/>
      <c r="I3" s="38"/>
      <c r="J3" s="38"/>
      <c r="K3" s="38"/>
      <c r="L3" s="38"/>
      <c r="M3" s="38"/>
      <c r="N3" s="38"/>
      <c r="O3" s="38"/>
      <c r="P3" s="38"/>
      <c r="Q3" s="38"/>
      <c r="R3" s="38"/>
      <c r="S3" s="38"/>
      <c r="T3" s="38"/>
      <c r="U3" s="38"/>
      <c r="V3" s="38"/>
    </row>
    <row r="4" spans="1:25" ht="27.95" customHeight="1" x14ac:dyDescent="0.25">
      <c r="B4" s="3" t="s">
        <v>17</v>
      </c>
      <c r="C4" s="17"/>
      <c r="D4" s="17">
        <v>0.75</v>
      </c>
      <c r="E4" s="17"/>
      <c r="F4" s="17">
        <v>5</v>
      </c>
      <c r="G4" s="17"/>
      <c r="H4" s="17">
        <v>1</v>
      </c>
      <c r="I4" s="17"/>
      <c r="J4" s="17">
        <v>5</v>
      </c>
      <c r="K4" s="17"/>
      <c r="L4" s="17">
        <v>1.5</v>
      </c>
      <c r="M4" s="17"/>
      <c r="N4" s="17">
        <v>15</v>
      </c>
      <c r="O4" s="17"/>
      <c r="P4" s="17">
        <v>2.25</v>
      </c>
      <c r="Q4" s="17"/>
      <c r="R4" s="17">
        <v>5</v>
      </c>
      <c r="S4" s="17"/>
    </row>
    <row r="5" spans="1:25" ht="24.95" customHeight="1" x14ac:dyDescent="0.25">
      <c r="R5" s="2">
        <v>5</v>
      </c>
    </row>
    <row r="6" spans="1:25" ht="42" customHeight="1" x14ac:dyDescent="0.25">
      <c r="A6" s="37" t="s">
        <v>0</v>
      </c>
      <c r="B6" s="37" t="s">
        <v>1</v>
      </c>
      <c r="C6" s="39" t="s">
        <v>2</v>
      </c>
      <c r="D6" s="39"/>
      <c r="E6" s="39"/>
      <c r="F6" s="39"/>
      <c r="G6" s="39"/>
      <c r="H6" s="39"/>
      <c r="I6" s="39"/>
      <c r="J6" s="39"/>
      <c r="K6" s="39"/>
      <c r="L6" s="39"/>
      <c r="M6" s="39"/>
      <c r="N6" s="39"/>
      <c r="O6" s="39"/>
      <c r="P6" s="39"/>
      <c r="Q6" s="39"/>
      <c r="R6" s="39"/>
      <c r="S6" s="37" t="s">
        <v>15</v>
      </c>
      <c r="T6" s="37"/>
      <c r="U6" s="37" t="s">
        <v>11</v>
      </c>
      <c r="V6" s="37" t="s">
        <v>12</v>
      </c>
      <c r="W6" s="35"/>
      <c r="X6" s="36"/>
      <c r="Y6" s="36"/>
    </row>
    <row r="7" spans="1:25" ht="27.95" customHeight="1" x14ac:dyDescent="0.25">
      <c r="A7" s="37"/>
      <c r="B7" s="37"/>
      <c r="C7" s="37" t="s">
        <v>3</v>
      </c>
      <c r="D7" s="37"/>
      <c r="E7" s="37"/>
      <c r="F7" s="37"/>
      <c r="G7" s="37" t="s">
        <v>4</v>
      </c>
      <c r="H7" s="37"/>
      <c r="I7" s="37"/>
      <c r="J7" s="37"/>
      <c r="K7" s="37" t="s">
        <v>5</v>
      </c>
      <c r="L7" s="37"/>
      <c r="M7" s="37"/>
      <c r="N7" s="37"/>
      <c r="O7" s="37" t="s">
        <v>6</v>
      </c>
      <c r="P7" s="37"/>
      <c r="Q7" s="37"/>
      <c r="R7" s="37"/>
      <c r="S7" s="37"/>
      <c r="T7" s="37"/>
      <c r="U7" s="37"/>
      <c r="V7" s="37"/>
      <c r="W7" s="35"/>
      <c r="X7" s="36"/>
      <c r="Y7" s="36"/>
    </row>
    <row r="8" spans="1:25" ht="31.5" x14ac:dyDescent="0.25">
      <c r="A8" s="37"/>
      <c r="B8" s="37"/>
      <c r="C8" s="1" t="s">
        <v>7</v>
      </c>
      <c r="D8" s="1" t="s">
        <v>8</v>
      </c>
      <c r="E8" s="1" t="s">
        <v>9</v>
      </c>
      <c r="F8" s="1" t="s">
        <v>8</v>
      </c>
      <c r="G8" s="1" t="s">
        <v>7</v>
      </c>
      <c r="H8" s="1" t="s">
        <v>8</v>
      </c>
      <c r="I8" s="1" t="s">
        <v>9</v>
      </c>
      <c r="J8" s="1" t="s">
        <v>8</v>
      </c>
      <c r="K8" s="1" t="s">
        <v>7</v>
      </c>
      <c r="L8" s="1" t="s">
        <v>8</v>
      </c>
      <c r="M8" s="1" t="s">
        <v>9</v>
      </c>
      <c r="N8" s="1" t="s">
        <v>8</v>
      </c>
      <c r="O8" s="1" t="s">
        <v>7</v>
      </c>
      <c r="P8" s="1" t="s">
        <v>8</v>
      </c>
      <c r="Q8" s="1" t="s">
        <v>9</v>
      </c>
      <c r="R8" s="1" t="s">
        <v>8</v>
      </c>
      <c r="S8" s="1" t="s">
        <v>7</v>
      </c>
      <c r="T8" s="1" t="s">
        <v>10</v>
      </c>
      <c r="U8" s="37"/>
      <c r="V8" s="37"/>
      <c r="W8" s="35"/>
      <c r="X8" s="36"/>
      <c r="Y8" s="36"/>
    </row>
    <row r="9" spans="1:25" s="4" customFormat="1" ht="33.950000000000003" customHeight="1" x14ac:dyDescent="0.25">
      <c r="A9" s="18">
        <v>1</v>
      </c>
      <c r="B9" s="40" t="s">
        <v>25</v>
      </c>
      <c r="C9" s="7"/>
      <c r="D9" s="8">
        <f>C9*D$4</f>
        <v>0</v>
      </c>
      <c r="E9" s="7">
        <v>1</v>
      </c>
      <c r="F9" s="8">
        <f>E9*F$4</f>
        <v>5</v>
      </c>
      <c r="G9" s="7"/>
      <c r="H9" s="8">
        <f>G9*H$4</f>
        <v>0</v>
      </c>
      <c r="I9" s="7"/>
      <c r="J9" s="8">
        <f>I9*J$4</f>
        <v>0</v>
      </c>
      <c r="K9" s="7"/>
      <c r="L9" s="8">
        <f>K9*L$4</f>
        <v>0</v>
      </c>
      <c r="M9" s="7"/>
      <c r="N9" s="19">
        <f>M9*N$4</f>
        <v>0</v>
      </c>
      <c r="O9" s="7"/>
      <c r="P9" s="8">
        <f>O9*P$4</f>
        <v>0</v>
      </c>
      <c r="Q9" s="7"/>
      <c r="R9" s="8">
        <f>Q9*R$4</f>
        <v>0</v>
      </c>
      <c r="S9" s="7">
        <f>C9+G9+K9+O9</f>
        <v>0</v>
      </c>
      <c r="T9" s="7">
        <f>E9+I9+M9+Q9</f>
        <v>1</v>
      </c>
      <c r="U9" s="9">
        <f>D9+F9+H9+J9+L9+N9+P9+R9</f>
        <v>5</v>
      </c>
      <c r="V9" s="10">
        <v>0.112</v>
      </c>
      <c r="X9" s="5"/>
    </row>
    <row r="10" spans="1:25" s="4" customFormat="1" ht="33.950000000000003" customHeight="1" x14ac:dyDescent="0.25">
      <c r="A10" s="18">
        <v>2</v>
      </c>
      <c r="B10" s="11" t="s">
        <v>24</v>
      </c>
      <c r="C10" s="7"/>
      <c r="D10" s="8">
        <f t="shared" ref="D10:D12" si="0">C10*D$4</f>
        <v>0</v>
      </c>
      <c r="E10" s="7">
        <v>1</v>
      </c>
      <c r="F10" s="8">
        <f t="shared" ref="F10:F12" si="1">E10*F$4</f>
        <v>5</v>
      </c>
      <c r="G10" s="7"/>
      <c r="H10" s="8">
        <f t="shared" ref="H10:H12" si="2">G10*H$4</f>
        <v>0</v>
      </c>
      <c r="I10" s="7"/>
      <c r="J10" s="8">
        <f t="shared" ref="J10:J11" si="3">I10*J$4</f>
        <v>0</v>
      </c>
      <c r="K10" s="7"/>
      <c r="L10" s="8">
        <f t="shared" ref="L10:L12" si="4">K10*L$4</f>
        <v>0</v>
      </c>
      <c r="M10" s="7"/>
      <c r="N10" s="19">
        <f t="shared" ref="N10:N13" si="5">M10*N$4</f>
        <v>0</v>
      </c>
      <c r="O10" s="7"/>
      <c r="P10" s="8">
        <f t="shared" ref="P10:P12" si="6">O10*P$4</f>
        <v>0</v>
      </c>
      <c r="Q10" s="7">
        <v>1</v>
      </c>
      <c r="R10" s="8">
        <f t="shared" ref="R10:R12" si="7">Q10*R$4</f>
        <v>5</v>
      </c>
      <c r="S10" s="7">
        <f t="shared" ref="S10:S12" si="8">C10+G10+K10+O10</f>
        <v>0</v>
      </c>
      <c r="T10" s="7">
        <f t="shared" ref="T10:T12" si="9">E10+I10+M10+Q10</f>
        <v>2</v>
      </c>
      <c r="U10" s="9">
        <f t="shared" ref="U10:U11" si="10">D10+F10+H10+J10+L10+N10+P10+R10</f>
        <v>10</v>
      </c>
      <c r="V10" s="10">
        <v>0.222</v>
      </c>
      <c r="X10" s="5"/>
    </row>
    <row r="11" spans="1:25" s="4" customFormat="1" ht="49.5" customHeight="1" x14ac:dyDescent="0.25">
      <c r="A11" s="18">
        <v>3</v>
      </c>
      <c r="B11" s="12" t="s">
        <v>27</v>
      </c>
      <c r="C11" s="7"/>
      <c r="D11" s="8">
        <f t="shared" si="0"/>
        <v>0</v>
      </c>
      <c r="E11" s="7">
        <v>1</v>
      </c>
      <c r="F11" s="8">
        <f t="shared" si="1"/>
        <v>5</v>
      </c>
      <c r="G11" s="7"/>
      <c r="H11" s="8">
        <f t="shared" si="2"/>
        <v>0</v>
      </c>
      <c r="I11" s="7"/>
      <c r="J11" s="8">
        <f t="shared" si="3"/>
        <v>0</v>
      </c>
      <c r="K11" s="7"/>
      <c r="L11" s="8">
        <f t="shared" si="4"/>
        <v>0</v>
      </c>
      <c r="M11" s="7">
        <v>1</v>
      </c>
      <c r="N11" s="19">
        <f t="shared" si="5"/>
        <v>15</v>
      </c>
      <c r="O11" s="7"/>
      <c r="P11" s="8">
        <f t="shared" si="6"/>
        <v>0</v>
      </c>
      <c r="Q11" s="7"/>
      <c r="R11" s="8">
        <f t="shared" si="7"/>
        <v>0</v>
      </c>
      <c r="S11" s="7">
        <f t="shared" si="8"/>
        <v>0</v>
      </c>
      <c r="T11" s="7">
        <f t="shared" si="9"/>
        <v>2</v>
      </c>
      <c r="U11" s="9">
        <f t="shared" si="10"/>
        <v>20</v>
      </c>
      <c r="V11" s="25">
        <v>0.44</v>
      </c>
    </row>
    <row r="12" spans="1:25" s="4" customFormat="1" ht="33.950000000000003" customHeight="1" x14ac:dyDescent="0.25">
      <c r="A12" s="18">
        <v>4</v>
      </c>
      <c r="B12" s="12" t="s">
        <v>28</v>
      </c>
      <c r="C12" s="7"/>
      <c r="D12" s="8">
        <f t="shared" si="0"/>
        <v>0</v>
      </c>
      <c r="E12" s="7">
        <v>1</v>
      </c>
      <c r="F12" s="8">
        <f t="shared" si="1"/>
        <v>5</v>
      </c>
      <c r="G12" s="7"/>
      <c r="H12" s="8">
        <f t="shared" si="2"/>
        <v>0</v>
      </c>
      <c r="I12" s="7">
        <v>1</v>
      </c>
      <c r="J12" s="8">
        <f>I12*J$4</f>
        <v>5</v>
      </c>
      <c r="K12" s="7"/>
      <c r="L12" s="8">
        <f t="shared" si="4"/>
        <v>0</v>
      </c>
      <c r="M12" s="7"/>
      <c r="N12" s="19">
        <f t="shared" si="5"/>
        <v>0</v>
      </c>
      <c r="O12" s="7"/>
      <c r="P12" s="8">
        <f t="shared" si="6"/>
        <v>0</v>
      </c>
      <c r="Q12" s="7"/>
      <c r="R12" s="8">
        <f t="shared" si="7"/>
        <v>0</v>
      </c>
      <c r="S12" s="7">
        <f t="shared" si="8"/>
        <v>0</v>
      </c>
      <c r="T12" s="7">
        <f t="shared" si="9"/>
        <v>2</v>
      </c>
      <c r="U12" s="9">
        <f>D12+F12+H12+J12+L12+N12+P12+R12</f>
        <v>10</v>
      </c>
      <c r="V12" s="25">
        <v>0.222</v>
      </c>
    </row>
    <row r="13" spans="1:25" s="6" customFormat="1" ht="33.950000000000003" customHeight="1" x14ac:dyDescent="0.25">
      <c r="A13" s="29" t="s">
        <v>13</v>
      </c>
      <c r="B13" s="29"/>
      <c r="C13" s="13">
        <f>SUM(C9:C12)</f>
        <v>0</v>
      </c>
      <c r="D13" s="13">
        <f>SUM(D9:D12)</f>
        <v>0</v>
      </c>
      <c r="E13" s="13">
        <f>SUM(E9:E12)</f>
        <v>4</v>
      </c>
      <c r="F13" s="26">
        <f>SUM(F9:F12)</f>
        <v>20</v>
      </c>
      <c r="G13" s="13">
        <f t="shared" ref="G13:M13" si="11">SUM(G9:G12)</f>
        <v>0</v>
      </c>
      <c r="H13" s="13">
        <f t="shared" si="11"/>
        <v>0</v>
      </c>
      <c r="I13" s="13">
        <v>1</v>
      </c>
      <c r="J13" s="26">
        <f>SUM(J9:J12)</f>
        <v>5</v>
      </c>
      <c r="K13" s="13">
        <f t="shared" si="11"/>
        <v>0</v>
      </c>
      <c r="L13" s="13">
        <f t="shared" si="11"/>
        <v>0</v>
      </c>
      <c r="M13" s="13">
        <f t="shared" si="11"/>
        <v>1</v>
      </c>
      <c r="N13" s="19">
        <f t="shared" si="5"/>
        <v>15</v>
      </c>
      <c r="O13" s="13">
        <f t="shared" ref="O13:T13" si="12">SUM(O9:O12)</f>
        <v>0</v>
      </c>
      <c r="P13" s="13">
        <f t="shared" si="12"/>
        <v>0</v>
      </c>
      <c r="Q13" s="13">
        <f t="shared" si="12"/>
        <v>1</v>
      </c>
      <c r="R13" s="13">
        <f t="shared" si="12"/>
        <v>5</v>
      </c>
      <c r="S13" s="13">
        <f t="shared" si="12"/>
        <v>0</v>
      </c>
      <c r="T13" s="13">
        <f t="shared" si="12"/>
        <v>7</v>
      </c>
      <c r="U13" s="14">
        <f>SUM(U9:U12)</f>
        <v>45</v>
      </c>
      <c r="V13" s="15">
        <f>SUM(V9:V12)</f>
        <v>0.996</v>
      </c>
    </row>
    <row r="14" spans="1:25" s="4" customFormat="1" ht="33.950000000000003" customHeight="1" x14ac:dyDescent="0.25">
      <c r="A14" s="29" t="s">
        <v>14</v>
      </c>
      <c r="B14" s="29"/>
      <c r="C14" s="30">
        <v>0.4</v>
      </c>
      <c r="D14" s="31"/>
      <c r="E14" s="31"/>
      <c r="F14" s="31"/>
      <c r="G14" s="30">
        <v>0.3</v>
      </c>
      <c r="H14" s="31"/>
      <c r="I14" s="31"/>
      <c r="J14" s="31"/>
      <c r="K14" s="30">
        <v>0.2</v>
      </c>
      <c r="L14" s="31"/>
      <c r="M14" s="31"/>
      <c r="N14" s="31"/>
      <c r="O14" s="30">
        <v>0.1</v>
      </c>
      <c r="P14" s="31"/>
      <c r="Q14" s="31"/>
      <c r="R14" s="31"/>
      <c r="S14" s="12"/>
      <c r="T14" s="12"/>
      <c r="U14" s="12"/>
      <c r="V14" s="16">
        <f>SUM(C14:R14)</f>
        <v>0.99999999999999989</v>
      </c>
    </row>
    <row r="15" spans="1:25" s="4" customFormat="1" ht="33.950000000000003" customHeight="1" x14ac:dyDescent="0.25">
      <c r="A15" s="31" t="s">
        <v>16</v>
      </c>
      <c r="B15" s="31"/>
      <c r="C15" s="32">
        <f>C13*0.25+E13*1</f>
        <v>4</v>
      </c>
      <c r="D15" s="33"/>
      <c r="E15" s="33"/>
      <c r="F15" s="34"/>
      <c r="G15" s="32">
        <f>G13*0.25+I13*2.5</f>
        <v>2.5</v>
      </c>
      <c r="H15" s="33"/>
      <c r="I15" s="33"/>
      <c r="J15" s="34"/>
      <c r="K15" s="32">
        <f>K13*0.25+M13*3</f>
        <v>3</v>
      </c>
      <c r="L15" s="33"/>
      <c r="M15" s="33"/>
      <c r="N15" s="34"/>
      <c r="O15" s="32">
        <f>O13*0.25+Q13*0.5</f>
        <v>0.5</v>
      </c>
      <c r="P15" s="33"/>
      <c r="Q15" s="33"/>
      <c r="R15" s="34"/>
      <c r="S15" s="12"/>
      <c r="T15" s="12"/>
      <c r="U15" s="12"/>
      <c r="V15" s="12">
        <f>SUM(C15:R15)</f>
        <v>10</v>
      </c>
    </row>
  </sheetData>
  <mergeCells count="24">
    <mergeCell ref="A13:B13"/>
    <mergeCell ref="A2:V2"/>
    <mergeCell ref="A3:V3"/>
    <mergeCell ref="A6:A8"/>
    <mergeCell ref="B6:B8"/>
    <mergeCell ref="C6:R6"/>
    <mergeCell ref="S6:T7"/>
    <mergeCell ref="U6:U8"/>
    <mergeCell ref="V6:V8"/>
    <mergeCell ref="W6:Y8"/>
    <mergeCell ref="C7:F7"/>
    <mergeCell ref="G7:J7"/>
    <mergeCell ref="K7:N7"/>
    <mergeCell ref="O7:R7"/>
    <mergeCell ref="A15:B15"/>
    <mergeCell ref="C15:F15"/>
    <mergeCell ref="G15:J15"/>
    <mergeCell ref="K15:N15"/>
    <mergeCell ref="O15:R15"/>
    <mergeCell ref="A14:B14"/>
    <mergeCell ref="C14:F14"/>
    <mergeCell ref="G14:J14"/>
    <mergeCell ref="K14:N14"/>
    <mergeCell ref="O14:R14"/>
  </mergeCells>
  <pageMargins left="0.7" right="0.7" top="0.75" bottom="0.75" header="0.3" footer="0.3"/>
  <pageSetup paperSize="9" scale="6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một số lưu ý</vt:lpstr>
      <vt:lpstr>ma trận tự luận 100</vt:lpstr>
      <vt:lpstr>'ma trận tự luận 100'!Print_Area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dcterms:created xsi:type="dcterms:W3CDTF">2020-10-09T15:09:03Z</dcterms:created>
  <dcterms:modified xsi:type="dcterms:W3CDTF">2020-12-16T08:15:10Z</dcterms:modified>
</cp:coreProperties>
</file>